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210" activeTab="0"/>
  </bookViews>
  <sheets>
    <sheet name="PR1" sheetId="1" r:id="rId1"/>
    <sheet name="PR2" sheetId="2" r:id="rId2"/>
    <sheet name="PR3" sheetId="3" r:id="rId3"/>
    <sheet name="PR4" sheetId="4" r:id="rId4"/>
    <sheet name="PR5" sheetId="5" r:id="rId5"/>
    <sheet name="PR6" sheetId="6" r:id="rId6"/>
    <sheet name="PR7" sheetId="7" r:id="rId7"/>
    <sheet name="PR8" sheetId="8" r:id="rId8"/>
    <sheet name="PR9" sheetId="9" r:id="rId9"/>
    <sheet name="PR10" sheetId="10" r:id="rId10"/>
  </sheets>
  <definedNames/>
  <calcPr fullCalcOnLoad="1"/>
</workbook>
</file>

<file path=xl/sharedStrings.xml><?xml version="1.0" encoding="utf-8"?>
<sst xmlns="http://schemas.openxmlformats.org/spreadsheetml/2006/main" count="324" uniqueCount="35">
  <si>
    <t>čistý příjem</t>
  </si>
  <si>
    <t>postižitelné</t>
  </si>
  <si>
    <t>nepostižitelné</t>
  </si>
  <si>
    <t>odměna IS</t>
  </si>
  <si>
    <t>výživné</t>
  </si>
  <si>
    <t>vyživované os.</t>
  </si>
  <si>
    <t>věřitelé</t>
  </si>
  <si>
    <t>%</t>
  </si>
  <si>
    <t>darovací sml.</t>
  </si>
  <si>
    <t>k přerozdělení</t>
  </si>
  <si>
    <t>jiné zapodstat.</t>
  </si>
  <si>
    <t>mimoř. příjem</t>
  </si>
  <si>
    <t>Věřitel</t>
  </si>
  <si>
    <t>Krajskému soudu v Ostravě</t>
  </si>
  <si>
    <t>Sp.zn.</t>
  </si>
  <si>
    <t>Ze dne:</t>
  </si>
  <si>
    <t>ZM+NNB</t>
  </si>
  <si>
    <t>rok</t>
  </si>
  <si>
    <t>měsíc</t>
  </si>
  <si>
    <t>Pohledávka</t>
  </si>
  <si>
    <t>Dp.</t>
  </si>
  <si>
    <t>Prohlašuji, že jsem neobdržel jiné, než výše uvedené příjmy.</t>
  </si>
  <si>
    <t>Celkem:</t>
  </si>
  <si>
    <t>Míra usp.věř.</t>
  </si>
  <si>
    <t>Dlužník:</t>
  </si>
  <si>
    <t>Insolvenční správce:</t>
  </si>
  <si>
    <t>Oček.usp. věř.</t>
  </si>
  <si>
    <t>Měsíc oddlužení</t>
  </si>
  <si>
    <t>Komentář:</t>
  </si>
  <si>
    <r>
      <t xml:space="preserve">Zpráva o plnění oddlužení </t>
    </r>
    <r>
      <rPr>
        <sz val="10"/>
        <rFont val="Arial"/>
        <family val="2"/>
      </rPr>
      <t>č.</t>
    </r>
  </si>
  <si>
    <t>Celkem věř.</t>
  </si>
  <si>
    <t xml:space="preserve">Insolvenčnímu správci bylo celkem uhrazena částka na zálohách na odměnu insolvenčního správce ve výši …………… Kč, k tomu DPH ve výši ……………Kč. </t>
  </si>
  <si>
    <t xml:space="preserve">Insolvenčnímu správci bylo celkem uhrazena částka na zálohách na hotové výdaje insolvenčního správce ve výši …………… Kč, k tomu DPH ve výši ……………Kč. </t>
  </si>
  <si>
    <t xml:space="preserve">Dlužník dle ust. 414 IZ žádá o osvobození od placení pohledávek, zahrnutých do oddlužení, v rozsahu v němž dosud nebyly uspokojeny. </t>
  </si>
  <si>
    <t>Insolvečnímu správci byly uhrazeny celkem ………………….. měsíční zálohy na odměnu a náhradu hotových výdajů od úpadku do schválení oddlužení dlužníka ve výši ………………………….. Kč.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</si>
</sst>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0.0%"/>
    <numFmt numFmtId="167" formatCode="0.000"/>
    <numFmt numFmtId="168" formatCode="0.0000"/>
    <numFmt numFmtId="169" formatCode="0.0"/>
    <numFmt numFmtId="170" formatCode="#,##0.0"/>
    <numFmt numFmtId="171" formatCode="[$-405]d\.\ mmmm\ yyyy"/>
    <numFmt numFmtId="172" formatCode="0.0000%"/>
  </numFmts>
  <fonts count="40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0" fontId="0" fillId="0" borderId="0" xfId="49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49" applyNumberFormat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0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0" fontId="0" fillId="0" borderId="0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0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1" fontId="0" fillId="0" borderId="21" xfId="0" applyNumberFormat="1" applyBorder="1" applyAlignment="1">
      <alignment/>
    </xf>
    <xf numFmtId="49" fontId="1" fillId="0" borderId="0" xfId="0" applyNumberFormat="1" applyFont="1" applyFill="1" applyAlignment="1">
      <alignment horizontal="left"/>
    </xf>
    <xf numFmtId="1" fontId="1" fillId="32" borderId="0" xfId="0" applyNumberFormat="1" applyFont="1" applyFill="1" applyAlignment="1">
      <alignment horizontal="left"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33" borderId="24" xfId="0" applyNumberFormat="1" applyFill="1" applyBorder="1" applyAlignment="1">
      <alignment/>
    </xf>
    <xf numFmtId="1" fontId="0" fillId="0" borderId="24" xfId="0" applyNumberFormat="1" applyBorder="1" applyAlignment="1">
      <alignment/>
    </xf>
    <xf numFmtId="1" fontId="0" fillId="34" borderId="24" xfId="0" applyNumberFormat="1" applyFill="1" applyBorder="1" applyAlignment="1">
      <alignment/>
    </xf>
    <xf numFmtId="1" fontId="0" fillId="32" borderId="24" xfId="0" applyNumberFormat="1" applyFill="1" applyBorder="1" applyAlignment="1">
      <alignment/>
    </xf>
    <xf numFmtId="1" fontId="0" fillId="35" borderId="24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6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4" borderId="28" xfId="0" applyNumberFormat="1" applyFill="1" applyBorder="1" applyAlignment="1">
      <alignment/>
    </xf>
    <xf numFmtId="1" fontId="0" fillId="34" borderId="29" xfId="0" applyNumberFormat="1" applyFill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32" borderId="28" xfId="0" applyNumberFormat="1" applyFill="1" applyBorder="1" applyAlignment="1">
      <alignment/>
    </xf>
    <xf numFmtId="1" fontId="0" fillId="32" borderId="29" xfId="0" applyNumberFormat="1" applyFill="1" applyBorder="1" applyAlignment="1">
      <alignment/>
    </xf>
    <xf numFmtId="1" fontId="0" fillId="35" borderId="28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0" fillId="33" borderId="29" xfId="0" applyNumberFormat="1" applyFill="1" applyBorder="1" applyAlignment="1">
      <alignment/>
    </xf>
    <xf numFmtId="49" fontId="0" fillId="32" borderId="24" xfId="0" applyNumberFormat="1" applyFill="1" applyBorder="1" applyAlignment="1">
      <alignment horizontal="center"/>
    </xf>
    <xf numFmtId="1" fontId="0" fillId="35" borderId="23" xfId="0" applyNumberFormat="1" applyFill="1" applyBorder="1" applyAlignment="1">
      <alignment horizontal="left"/>
    </xf>
    <xf numFmtId="49" fontId="0" fillId="32" borderId="25" xfId="0" applyNumberFormat="1" applyFill="1" applyBorder="1" applyAlignment="1">
      <alignment horizontal="center"/>
    </xf>
    <xf numFmtId="49" fontId="0" fillId="32" borderId="26" xfId="0" applyNumberFormat="1" applyFill="1" applyBorder="1" applyAlignment="1">
      <alignment horizontal="center"/>
    </xf>
    <xf numFmtId="49" fontId="0" fillId="32" borderId="27" xfId="0" applyNumberFormat="1" applyFill="1" applyBorder="1" applyAlignment="1">
      <alignment horizontal="center"/>
    </xf>
    <xf numFmtId="49" fontId="0" fillId="32" borderId="28" xfId="0" applyNumberFormat="1" applyFill="1" applyBorder="1" applyAlignment="1">
      <alignment horizontal="center"/>
    </xf>
    <xf numFmtId="49" fontId="0" fillId="32" borderId="29" xfId="0" applyNumberFormat="1" applyFill="1" applyBorder="1" applyAlignment="1">
      <alignment horizontal="center"/>
    </xf>
    <xf numFmtId="1" fontId="0" fillId="35" borderId="21" xfId="0" applyNumberFormat="1" applyFill="1" applyBorder="1" applyAlignment="1">
      <alignment horizontal="left"/>
    </xf>
    <xf numFmtId="0" fontId="0" fillId="0" borderId="0" xfId="0" applyBorder="1" applyAlignment="1">
      <alignment/>
    </xf>
    <xf numFmtId="2" fontId="0" fillId="0" borderId="26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0" fillId="32" borderId="34" xfId="0" applyNumberFormat="1" applyFill="1" applyBorder="1" applyAlignment="1">
      <alignment/>
    </xf>
    <xf numFmtId="2" fontId="0" fillId="32" borderId="32" xfId="0" applyNumberFormat="1" applyFill="1" applyBorder="1" applyAlignment="1">
      <alignment/>
    </xf>
    <xf numFmtId="2" fontId="0" fillId="32" borderId="33" xfId="0" applyNumberFormat="1" applyFill="1" applyBorder="1" applyAlignment="1">
      <alignment/>
    </xf>
    <xf numFmtId="1" fontId="0" fillId="32" borderId="26" xfId="0" applyNumberFormat="1" applyFill="1" applyBorder="1" applyAlignment="1">
      <alignment horizontal="left"/>
    </xf>
    <xf numFmtId="1" fontId="0" fillId="32" borderId="24" xfId="0" applyNumberFormat="1" applyFill="1" applyBorder="1" applyAlignment="1">
      <alignment horizontal="left"/>
    </xf>
    <xf numFmtId="1" fontId="0" fillId="32" borderId="23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35" borderId="22" xfId="0" applyNumberFormat="1" applyFill="1" applyBorder="1" applyAlignment="1">
      <alignment horizontal="left"/>
    </xf>
    <xf numFmtId="1" fontId="0" fillId="32" borderId="35" xfId="0" applyNumberFormat="1" applyFill="1" applyBorder="1" applyAlignment="1">
      <alignment/>
    </xf>
    <xf numFmtId="1" fontId="0" fillId="32" borderId="36" xfId="0" applyNumberFormat="1" applyFill="1" applyBorder="1" applyAlignment="1">
      <alignment/>
    </xf>
    <xf numFmtId="1" fontId="0" fillId="32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21" xfId="0" applyNumberForma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wrapText="1"/>
    </xf>
    <xf numFmtId="1" fontId="0" fillId="0" borderId="41" xfId="0" applyNumberFormat="1" applyFill="1" applyBorder="1" applyAlignment="1">
      <alignment/>
    </xf>
    <xf numFmtId="1" fontId="0" fillId="0" borderId="0" xfId="0" applyNumberFormat="1" applyAlignment="1">
      <alignment wrapText="1"/>
    </xf>
    <xf numFmtId="1" fontId="0" fillId="32" borderId="0" xfId="0" applyNumberFormat="1" applyFill="1" applyAlignment="1">
      <alignment/>
    </xf>
    <xf numFmtId="1" fontId="0" fillId="0" borderId="16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1" fontId="0" fillId="0" borderId="11" xfId="0" applyNumberFormat="1" applyBorder="1" applyAlignment="1">
      <alignment horizontal="left" wrapText="1"/>
    </xf>
    <xf numFmtId="1" fontId="0" fillId="32" borderId="15" xfId="0" applyNumberForma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49" fontId="0" fillId="3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4" fontId="0" fillId="32" borderId="0" xfId="0" applyNumberFormat="1" applyFill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18" xfId="0" applyNumberFormat="1" applyBorder="1" applyAlignment="1">
      <alignment horizontal="center"/>
    </xf>
    <xf numFmtId="1" fontId="0" fillId="0" borderId="0" xfId="0" applyNumberForma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Zeros="0" tabSelected="1" zoomScalePageLayoutView="0" workbookViewId="0" topLeftCell="A1">
      <selection activeCell="K15" sqref="K15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10.42187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2" max="12" width="14.421875" style="0" customWidth="1"/>
    <col min="13" max="13" width="17.421875" style="0" customWidth="1"/>
  </cols>
  <sheetData>
    <row r="1" ht="18.75" customHeight="1">
      <c r="A1" s="32" t="s">
        <v>13</v>
      </c>
    </row>
    <row r="2" spans="1:10" ht="15" customHeight="1" thickBot="1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6" ht="13.5" thickBot="1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  <c r="P3" s="3"/>
    </row>
    <row r="4" spans="1:10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105"/>
      <c r="B7" s="105"/>
      <c r="C7" s="10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105"/>
      <c r="B8" s="105"/>
      <c r="C8" s="10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104"/>
      <c r="B9" s="18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103"/>
      <c r="B12" s="103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2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  <c r="L21" s="94"/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4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  <c r="N25" s="67"/>
    </row>
    <row r="26" spans="1:14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  <c r="N26" s="67"/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</f>
        <v>-5215</v>
      </c>
      <c r="F35" s="33">
        <f>F18+E35</f>
        <v>-10430</v>
      </c>
      <c r="G35" s="33">
        <f>G18+F35</f>
        <v>-15645</v>
      </c>
      <c r="H35" s="33">
        <f>H18+G35</f>
        <v>-20860</v>
      </c>
      <c r="I35" s="33">
        <f>I18+H35</f>
        <v>-26075</v>
      </c>
      <c r="J35" s="33">
        <f>J18+I35</f>
        <v>-31290</v>
      </c>
    </row>
    <row r="36" spans="2:10" ht="12.75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>
      <c r="A38" s="5" t="s">
        <v>27</v>
      </c>
      <c r="B38" s="5"/>
      <c r="C38" s="5"/>
      <c r="D38" s="2"/>
      <c r="E38" s="5">
        <v>1</v>
      </c>
      <c r="F38" s="5">
        <f>E38+1</f>
        <v>2</v>
      </c>
      <c r="G38" s="5">
        <f>F38+1</f>
        <v>3</v>
      </c>
      <c r="H38" s="5">
        <f>G38+1</f>
        <v>4</v>
      </c>
      <c r="I38" s="5">
        <f>H38+1</f>
        <v>5</v>
      </c>
      <c r="J38" s="5">
        <f>I38+1</f>
        <v>6</v>
      </c>
    </row>
    <row r="39" spans="1:10" ht="6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107" t="s">
        <v>34</v>
      </c>
      <c r="B42" s="108"/>
      <c r="C42" s="108"/>
      <c r="D42" s="108"/>
      <c r="E42" s="108"/>
      <c r="F42" s="108"/>
      <c r="G42" s="108"/>
      <c r="H42" s="108"/>
      <c r="I42" s="108"/>
      <c r="J42" s="109"/>
    </row>
    <row r="43" spans="1:10" ht="12.75">
      <c r="A43" s="107"/>
      <c r="B43" s="108"/>
      <c r="C43" s="108"/>
      <c r="D43" s="108"/>
      <c r="E43" s="108"/>
      <c r="F43" s="108"/>
      <c r="G43" s="108"/>
      <c r="H43" s="108"/>
      <c r="I43" s="108"/>
      <c r="J43" s="109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.75">
      <c r="A59" s="15"/>
      <c r="B59" s="14"/>
      <c r="C59" s="18"/>
      <c r="D59" s="18"/>
      <c r="E59" s="18"/>
      <c r="F59" s="18"/>
      <c r="G59" s="18"/>
      <c r="H59" s="18"/>
      <c r="I59" s="10"/>
      <c r="J59" s="5"/>
    </row>
    <row r="60" spans="1:10" ht="12.75">
      <c r="A60" s="15"/>
      <c r="B60" s="14"/>
      <c r="C60" s="102"/>
      <c r="D60" s="16"/>
      <c r="E60" s="16"/>
      <c r="F60" s="16"/>
      <c r="G60" s="16"/>
      <c r="H60" s="16"/>
      <c r="I60" s="10"/>
      <c r="J60" s="5"/>
    </row>
    <row r="61" spans="1:10" ht="12.75">
      <c r="A61" s="15"/>
      <c r="B61" s="14"/>
      <c r="C61" s="18"/>
      <c r="D61" s="17"/>
      <c r="E61" s="17"/>
      <c r="F61" s="16"/>
      <c r="G61" s="16"/>
      <c r="H61" s="16"/>
      <c r="I61" s="10"/>
      <c r="J61" s="5"/>
    </row>
    <row r="62" spans="1:10" ht="12.75">
      <c r="A62" s="15"/>
      <c r="B62" s="14"/>
      <c r="C62" s="18"/>
      <c r="D62" s="18"/>
      <c r="E62" s="18"/>
      <c r="F62" s="18"/>
      <c r="G62" s="18"/>
      <c r="H62" s="18"/>
      <c r="I62" s="10"/>
      <c r="J62" s="5"/>
    </row>
    <row r="63" spans="1:10" ht="12.75">
      <c r="A63" s="15"/>
      <c r="B63" s="14"/>
      <c r="C63" s="18"/>
      <c r="D63" s="18"/>
      <c r="E63" s="18"/>
      <c r="F63" s="18"/>
      <c r="G63" s="18"/>
      <c r="H63" s="18"/>
      <c r="I63" s="10"/>
      <c r="J63" s="5"/>
    </row>
    <row r="64" spans="1:10" ht="12.75">
      <c r="A64" s="5"/>
      <c r="B64" s="11"/>
      <c r="C64" s="19"/>
      <c r="D64" s="19"/>
      <c r="E64" s="19"/>
      <c r="F64" s="19"/>
      <c r="G64" s="19"/>
      <c r="H64" s="19"/>
      <c r="I64" s="9"/>
      <c r="J64" s="5"/>
    </row>
    <row r="65" spans="1:10" ht="12.75">
      <c r="A65" s="5"/>
      <c r="B65" s="5"/>
      <c r="C65" s="9"/>
      <c r="D65" s="20"/>
      <c r="E65" s="9"/>
      <c r="F65" s="9"/>
      <c r="G65" s="9"/>
      <c r="H65" s="9"/>
      <c r="I65" s="9"/>
      <c r="J65" s="5"/>
    </row>
    <row r="66" spans="1:10" ht="12.75">
      <c r="A66" s="5"/>
      <c r="B66" s="5"/>
      <c r="C66" s="5"/>
      <c r="D66" s="5"/>
      <c r="E66" s="5"/>
      <c r="F66" s="5"/>
      <c r="G66" s="5"/>
      <c r="H66" s="5"/>
      <c r="I66" s="14"/>
      <c r="J66" s="5"/>
    </row>
    <row r="67" spans="1:10" ht="12.75">
      <c r="A67" s="5"/>
      <c r="B67" s="5"/>
      <c r="C67" s="5"/>
      <c r="D67" s="5"/>
      <c r="E67" s="5"/>
      <c r="F67" s="5"/>
      <c r="G67" s="5"/>
      <c r="H67" s="5"/>
      <c r="I67" s="11"/>
      <c r="J67" s="5"/>
    </row>
    <row r="68" spans="1:10" ht="12.75">
      <c r="A68" s="5"/>
      <c r="B68" s="5"/>
      <c r="C68" s="5"/>
      <c r="D68" s="5"/>
      <c r="E68" s="5"/>
      <c r="F68" s="5"/>
      <c r="G68" s="5"/>
      <c r="H68" s="5"/>
      <c r="I68" s="5"/>
      <c r="J68" s="5"/>
    </row>
    <row r="78" ht="12.75">
      <c r="E78" s="4"/>
    </row>
  </sheetData>
  <sheetProtection/>
  <mergeCells count="11">
    <mergeCell ref="H55:J55"/>
    <mergeCell ref="B3:D3"/>
    <mergeCell ref="A42:J43"/>
    <mergeCell ref="H56:J56"/>
    <mergeCell ref="E2:H2"/>
    <mergeCell ref="B2:D2"/>
    <mergeCell ref="B4:C4"/>
    <mergeCell ref="A56:B56"/>
    <mergeCell ref="C56:D56"/>
    <mergeCell ref="A51:F51"/>
    <mergeCell ref="A55:D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  <ignoredErrors>
    <ignoredError sqref="E20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Zeros="0" workbookViewId="0" topLeftCell="A36">
      <selection activeCell="E64" sqref="E64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E18+PR9!J35</f>
        <v>-286825</v>
      </c>
      <c r="F35" s="33">
        <f>F18+E35</f>
        <v>-292040</v>
      </c>
      <c r="G35" s="33">
        <f>G18+F35</f>
        <v>-297255</v>
      </c>
      <c r="H35" s="33">
        <f>H18+G35</f>
        <v>-302470</v>
      </c>
      <c r="I35" s="33">
        <f>I18+H35</f>
        <v>-307685</v>
      </c>
      <c r="J35" s="33">
        <f>J18+I35</f>
        <v>-312900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55</v>
      </c>
      <c r="F38" s="5">
        <f>E38+1</f>
        <v>56</v>
      </c>
      <c r="G38" s="5">
        <f>F38+1</f>
        <v>57</v>
      </c>
      <c r="H38" s="5">
        <f>G38+1</f>
        <v>58</v>
      </c>
      <c r="I38" s="5">
        <f>H38+1</f>
        <v>59</v>
      </c>
      <c r="J38" s="5">
        <f>I38+1</f>
        <v>60</v>
      </c>
    </row>
    <row r="39" spans="1:10" ht="3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107" t="s">
        <v>31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ht="12.75">
      <c r="A42" s="107"/>
      <c r="B42" s="108"/>
      <c r="C42" s="108"/>
      <c r="D42" s="108"/>
      <c r="E42" s="108"/>
      <c r="F42" s="108"/>
      <c r="G42" s="108"/>
      <c r="H42" s="108"/>
      <c r="I42" s="108"/>
      <c r="J42" s="109"/>
    </row>
    <row r="43" spans="1:10" ht="12.75">
      <c r="A43" s="107" t="s">
        <v>32</v>
      </c>
      <c r="B43" s="108"/>
      <c r="C43" s="108"/>
      <c r="D43" s="108"/>
      <c r="E43" s="108"/>
      <c r="F43" s="108"/>
      <c r="G43" s="108"/>
      <c r="H43" s="108"/>
      <c r="I43" s="108"/>
      <c r="J43" s="109"/>
    </row>
    <row r="44" spans="1:10" ht="12.75">
      <c r="A44" s="107"/>
      <c r="B44" s="108"/>
      <c r="C44" s="108"/>
      <c r="D44" s="108"/>
      <c r="E44" s="108"/>
      <c r="F44" s="108"/>
      <c r="G44" s="108"/>
      <c r="H44" s="108"/>
      <c r="I44" s="108"/>
      <c r="J44" s="109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7"/>
      <c r="B46" s="28"/>
      <c r="C46" s="28"/>
      <c r="D46" s="29"/>
      <c r="E46" s="28"/>
      <c r="F46" s="28"/>
      <c r="G46" s="28"/>
      <c r="H46" s="28"/>
      <c r="I46" s="28"/>
      <c r="J46" s="30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116" t="s">
        <v>21</v>
      </c>
      <c r="B48" s="116"/>
      <c r="C48" s="116"/>
      <c r="D48" s="116"/>
      <c r="E48" s="116"/>
      <c r="F48" s="116"/>
      <c r="G48" s="9"/>
      <c r="H48" s="9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118" t="s">
        <v>33</v>
      </c>
      <c r="B50" s="118"/>
      <c r="C50" s="118"/>
      <c r="D50" s="118"/>
      <c r="E50" s="118"/>
      <c r="F50" s="118"/>
      <c r="G50" s="118"/>
      <c r="H50" s="118"/>
      <c r="I50" s="118"/>
      <c r="J50" s="118"/>
    </row>
    <row r="51" spans="1:10" ht="12.75">
      <c r="A51" s="118"/>
      <c r="B51" s="118"/>
      <c r="C51" s="118"/>
      <c r="D51" s="118"/>
      <c r="E51" s="118"/>
      <c r="F51" s="118"/>
      <c r="G51" s="118"/>
      <c r="H51" s="118"/>
      <c r="I51" s="118"/>
      <c r="J51" s="118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117"/>
      <c r="B54" s="117"/>
      <c r="C54" s="117"/>
      <c r="D54" s="117"/>
      <c r="E54" s="10"/>
      <c r="F54" s="28"/>
      <c r="G54" s="28"/>
      <c r="H54" s="117"/>
      <c r="I54" s="117"/>
      <c r="J54" s="117"/>
    </row>
    <row r="55" spans="1:10" ht="12.75">
      <c r="A55" s="115" t="s">
        <v>24</v>
      </c>
      <c r="B55" s="115"/>
      <c r="C55" s="110"/>
      <c r="D55" s="110"/>
      <c r="E55" s="10"/>
      <c r="F55" s="5" t="s">
        <v>25</v>
      </c>
      <c r="G55" s="5"/>
      <c r="H55" s="110"/>
      <c r="I55" s="110"/>
      <c r="J55" s="110"/>
    </row>
    <row r="56" spans="1:10" ht="12.75">
      <c r="A56" s="5"/>
      <c r="B56" s="5"/>
      <c r="C56" s="5"/>
      <c r="D56" s="5"/>
      <c r="E56" s="5"/>
      <c r="F56" s="5"/>
      <c r="G56" s="5"/>
      <c r="H56" s="5"/>
      <c r="I56" s="5"/>
      <c r="J56" s="5"/>
    </row>
    <row r="64" ht="12.75">
      <c r="D64" s="4"/>
    </row>
  </sheetData>
  <sheetProtection/>
  <mergeCells count="13">
    <mergeCell ref="A41:J42"/>
    <mergeCell ref="A43:J44"/>
    <mergeCell ref="B2:D2"/>
    <mergeCell ref="E2:H2"/>
    <mergeCell ref="B4:C4"/>
    <mergeCell ref="A48:F48"/>
    <mergeCell ref="B3:D3"/>
    <mergeCell ref="A55:B55"/>
    <mergeCell ref="C55:D55"/>
    <mergeCell ref="H55:J55"/>
    <mergeCell ref="A54:D54"/>
    <mergeCell ref="H54:J54"/>
    <mergeCell ref="A50:J51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2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E18+PR1!J35</f>
        <v>-36505</v>
      </c>
      <c r="F35" s="33">
        <f>F18+E35</f>
        <v>-41720</v>
      </c>
      <c r="G35" s="33">
        <f>G18+F35</f>
        <v>-46935</v>
      </c>
      <c r="H35" s="33">
        <f>H18+G35</f>
        <v>-52150</v>
      </c>
      <c r="I35" s="33">
        <f>I18+H35</f>
        <v>-57365</v>
      </c>
      <c r="J35" s="33">
        <f>J18+I35</f>
        <v>-62580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7</v>
      </c>
      <c r="F38" s="5">
        <f>E38+1</f>
        <v>8</v>
      </c>
      <c r="G38" s="5">
        <f>F38+1</f>
        <v>9</v>
      </c>
      <c r="H38" s="5">
        <f>G38+1</f>
        <v>10</v>
      </c>
      <c r="I38" s="5">
        <f>H38+1</f>
        <v>11</v>
      </c>
      <c r="J38" s="5">
        <f>I38+1</f>
        <v>12</v>
      </c>
    </row>
    <row r="39" spans="1:10" ht="3.7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showZeros="0" zoomScalePageLayoutView="0" workbookViewId="0" topLeftCell="A4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E18+PR2!J35</f>
        <v>-67795</v>
      </c>
      <c r="F35" s="33">
        <f>F18+E35</f>
        <v>-73010</v>
      </c>
      <c r="G35" s="33">
        <f>G18+F35</f>
        <v>-78225</v>
      </c>
      <c r="H35" s="33">
        <f>H18+G35</f>
        <v>-83440</v>
      </c>
      <c r="I35" s="33">
        <f>I18+H35</f>
        <v>-88655</v>
      </c>
      <c r="J35" s="33">
        <f>J18+I35</f>
        <v>-93870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13</v>
      </c>
      <c r="F38" s="5">
        <f>E38+1</f>
        <v>14</v>
      </c>
      <c r="G38" s="5">
        <f>F38+1</f>
        <v>15</v>
      </c>
      <c r="H38" s="5">
        <f>G38+1</f>
        <v>16</v>
      </c>
      <c r="I38" s="5">
        <f>H38+1</f>
        <v>17</v>
      </c>
      <c r="J38" s="5">
        <f>I38+1</f>
        <v>18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2" ht="12.75">
      <c r="D62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E18+PR3!J35</f>
        <v>-99085</v>
      </c>
      <c r="F35" s="33">
        <f>F18+E35</f>
        <v>-104300</v>
      </c>
      <c r="G35" s="33">
        <f>G18+F35</f>
        <v>-109515</v>
      </c>
      <c r="H35" s="33">
        <f>H18+G35</f>
        <v>-114730</v>
      </c>
      <c r="I35" s="33">
        <f>I18+H35</f>
        <v>-119945</v>
      </c>
      <c r="J35" s="33">
        <f>J18+I35</f>
        <v>-125160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19</v>
      </c>
      <c r="F38" s="5">
        <f>E38+1</f>
        <v>20</v>
      </c>
      <c r="G38" s="5">
        <f>F38+1</f>
        <v>21</v>
      </c>
      <c r="H38" s="5">
        <f>G38+1</f>
        <v>22</v>
      </c>
      <c r="I38" s="5">
        <f>H38+1</f>
        <v>23</v>
      </c>
      <c r="J38" s="5">
        <f>I38+1</f>
        <v>24</v>
      </c>
    </row>
    <row r="39" spans="1:10" ht="6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4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E18+PR4!J35</f>
        <v>-130375</v>
      </c>
      <c r="F35" s="33">
        <f>F18+E35</f>
        <v>-135590</v>
      </c>
      <c r="G35" s="33">
        <f>G18+F35</f>
        <v>-140805</v>
      </c>
      <c r="H35" s="33">
        <f>H18+G35</f>
        <v>-146020</v>
      </c>
      <c r="I35" s="33">
        <f>I18+H35</f>
        <v>-151235</v>
      </c>
      <c r="J35" s="33">
        <f>J18+I35</f>
        <v>-156450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25</v>
      </c>
      <c r="F38" s="5">
        <f>E38+1</f>
        <v>26</v>
      </c>
      <c r="G38" s="5">
        <f>F38+1</f>
        <v>27</v>
      </c>
      <c r="H38" s="5">
        <f>G38+1</f>
        <v>28</v>
      </c>
      <c r="I38" s="5">
        <f>H38+1</f>
        <v>29</v>
      </c>
      <c r="J38" s="5">
        <f>I38+1</f>
        <v>30</v>
      </c>
    </row>
    <row r="39" spans="1:10" ht="5.2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7">
      <selection activeCell="E34" sqref="E34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E18+PR5!J35</f>
        <v>-161665</v>
      </c>
      <c r="F35" s="33">
        <f>F18+E35</f>
        <v>-166880</v>
      </c>
      <c r="G35" s="33">
        <f>G18+F35</f>
        <v>-172095</v>
      </c>
      <c r="H35" s="33">
        <f>H18+G35</f>
        <v>-177310</v>
      </c>
      <c r="I35" s="33">
        <f>I18+H35</f>
        <v>-182525</v>
      </c>
      <c r="J35" s="33">
        <f>J18+I35</f>
        <v>-187740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31</v>
      </c>
      <c r="F38" s="5">
        <f>E38+1</f>
        <v>32</v>
      </c>
      <c r="G38" s="5">
        <f>F38+1</f>
        <v>33</v>
      </c>
      <c r="H38" s="5">
        <f>G38+1</f>
        <v>34</v>
      </c>
      <c r="I38" s="5">
        <f>H38+1</f>
        <v>35</v>
      </c>
      <c r="J38" s="5">
        <f>I38+1</f>
        <v>36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7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E18+PR6!J35</f>
        <v>-192955</v>
      </c>
      <c r="F35" s="33">
        <f>F18+E35</f>
        <v>-198170</v>
      </c>
      <c r="G35" s="33">
        <f>G18+F35</f>
        <v>-203385</v>
      </c>
      <c r="H35" s="33">
        <f>H18+G35</f>
        <v>-208600</v>
      </c>
      <c r="I35" s="33">
        <f>I18+H35</f>
        <v>-213815</v>
      </c>
      <c r="J35" s="33">
        <f>J18+I35</f>
        <v>-219030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37</v>
      </c>
      <c r="F38" s="5">
        <f>E38+1</f>
        <v>38</v>
      </c>
      <c r="G38" s="5">
        <f>F38+1</f>
        <v>39</v>
      </c>
      <c r="H38" s="5">
        <f>G38+1</f>
        <v>40</v>
      </c>
      <c r="I38" s="5">
        <f>H38+1</f>
        <v>41</v>
      </c>
      <c r="J38" s="5">
        <f>I38+1</f>
        <v>42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7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E18+PR7!J35</f>
        <v>-224245</v>
      </c>
      <c r="F35" s="33">
        <f>F18+E35</f>
        <v>-229460</v>
      </c>
      <c r="G35" s="33">
        <f>G18+F35</f>
        <v>-234675</v>
      </c>
      <c r="H35" s="33">
        <f>H18+G35</f>
        <v>-239890</v>
      </c>
      <c r="I35" s="33">
        <f>I18+H35</f>
        <v>-245105</v>
      </c>
      <c r="J35" s="33">
        <f>J18+I35</f>
        <v>-250320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43</v>
      </c>
      <c r="F38" s="5">
        <f>E38+1</f>
        <v>44</v>
      </c>
      <c r="G38" s="5">
        <f>F38+1</f>
        <v>45</v>
      </c>
      <c r="H38" s="5">
        <f>G38+1</f>
        <v>46</v>
      </c>
      <c r="I38" s="5">
        <f>H38+1</f>
        <v>47</v>
      </c>
      <c r="J38" s="5">
        <f>I38+1</f>
        <v>48</v>
      </c>
    </row>
    <row r="39" spans="1:10" ht="5.2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A56:B56"/>
    <mergeCell ref="C56:D56"/>
    <mergeCell ref="H56:J56"/>
    <mergeCell ref="B2:D2"/>
    <mergeCell ref="E2:H2"/>
    <mergeCell ref="B4:C4"/>
    <mergeCell ref="A51:F51"/>
    <mergeCell ref="B3:D3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7">
      <selection activeCell="E8" sqref="E8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10.8515625" style="0" customWidth="1"/>
    <col min="4" max="4" width="12.7109375" style="0" customWidth="1"/>
    <col min="5" max="5" width="11.421875" style="0" bestFit="1" customWidth="1"/>
    <col min="6" max="6" width="9.57421875" style="0" bestFit="1" customWidth="1"/>
    <col min="11" max="11" width="14.421875" style="0" customWidth="1"/>
    <col min="12" max="12" width="17.421875" style="0" customWidth="1"/>
  </cols>
  <sheetData>
    <row r="1" ht="18">
      <c r="A1" s="32" t="s">
        <v>13</v>
      </c>
    </row>
    <row r="2" spans="1:10" ht="18">
      <c r="A2" s="12" t="s">
        <v>14</v>
      </c>
      <c r="B2" s="112"/>
      <c r="C2" s="113"/>
      <c r="D2" s="113"/>
      <c r="E2" s="111" t="s">
        <v>29</v>
      </c>
      <c r="F2" s="111"/>
      <c r="G2" s="111"/>
      <c r="H2" s="111"/>
      <c r="I2" s="38"/>
      <c r="J2" s="37"/>
    </row>
    <row r="3" spans="1:10" ht="12.75">
      <c r="A3" s="5" t="s">
        <v>24</v>
      </c>
      <c r="B3" s="106"/>
      <c r="C3" s="106"/>
      <c r="D3" s="106"/>
      <c r="E3" s="5"/>
      <c r="F3" s="5"/>
      <c r="G3" s="5"/>
      <c r="H3" s="5"/>
      <c r="I3" s="5"/>
      <c r="J3" s="5"/>
    </row>
    <row r="4" spans="1:12" ht="13.5" thickBot="1">
      <c r="A4" s="13" t="s">
        <v>15</v>
      </c>
      <c r="B4" s="114"/>
      <c r="C4" s="114"/>
      <c r="D4" s="13"/>
      <c r="E4" s="13"/>
      <c r="F4" s="5"/>
      <c r="G4" s="5"/>
      <c r="H4" s="5"/>
      <c r="I4" s="11"/>
      <c r="J4" s="5"/>
      <c r="K4" s="1"/>
      <c r="L4" s="1"/>
    </row>
    <row r="5" spans="1:10" ht="12.75">
      <c r="A5" s="5"/>
      <c r="B5" s="5"/>
      <c r="C5" s="14"/>
      <c r="D5" s="15" t="s">
        <v>17</v>
      </c>
      <c r="E5" s="61"/>
      <c r="F5" s="62"/>
      <c r="G5" s="62"/>
      <c r="H5" s="62"/>
      <c r="I5" s="62"/>
      <c r="J5" s="63"/>
    </row>
    <row r="6" spans="1:10" ht="12.75">
      <c r="A6" s="5"/>
      <c r="B6" s="5"/>
      <c r="C6" s="21"/>
      <c r="D6" s="15" t="s">
        <v>18</v>
      </c>
      <c r="E6" s="64"/>
      <c r="F6" s="59"/>
      <c r="G6" s="59"/>
      <c r="H6" s="59"/>
      <c r="I6" s="59"/>
      <c r="J6" s="65"/>
    </row>
    <row r="7" spans="1:10" ht="13.5" thickBot="1">
      <c r="A7" s="5"/>
      <c r="B7" s="5"/>
      <c r="C7" s="15"/>
      <c r="D7" s="15" t="s">
        <v>16</v>
      </c>
      <c r="E7" s="87">
        <v>9283</v>
      </c>
      <c r="F7" s="60">
        <f>E7</f>
        <v>9283</v>
      </c>
      <c r="G7" s="60">
        <f>F7</f>
        <v>9283</v>
      </c>
      <c r="H7" s="60">
        <f>G7</f>
        <v>9283</v>
      </c>
      <c r="I7" s="60">
        <f>H7</f>
        <v>9283</v>
      </c>
      <c r="J7" s="66">
        <f>I7</f>
        <v>9283</v>
      </c>
    </row>
    <row r="8" spans="1:10" ht="12.75">
      <c r="A8" s="5"/>
      <c r="B8" s="5"/>
      <c r="C8" s="15"/>
      <c r="D8" s="22" t="s">
        <v>0</v>
      </c>
      <c r="E8" s="46"/>
      <c r="F8" s="47"/>
      <c r="G8" s="47"/>
      <c r="H8" s="47"/>
      <c r="I8" s="47"/>
      <c r="J8" s="48"/>
    </row>
    <row r="9" spans="1:10" ht="12.75">
      <c r="A9" s="5"/>
      <c r="B9" s="5"/>
      <c r="C9" s="15"/>
      <c r="D9" s="25" t="s">
        <v>5</v>
      </c>
      <c r="E9" s="49">
        <v>0</v>
      </c>
      <c r="F9" s="43">
        <f>E9</f>
        <v>0</v>
      </c>
      <c r="G9" s="43">
        <f>F9</f>
        <v>0</v>
      </c>
      <c r="H9" s="43">
        <f>G9</f>
        <v>0</v>
      </c>
      <c r="I9" s="43">
        <f>H9</f>
        <v>0</v>
      </c>
      <c r="J9" s="50">
        <f>I9</f>
        <v>0</v>
      </c>
    </row>
    <row r="10" spans="1:10" ht="12.75">
      <c r="A10" s="5"/>
      <c r="B10" s="5"/>
      <c r="C10" s="15"/>
      <c r="D10" s="25" t="s">
        <v>2</v>
      </c>
      <c r="E10" s="51">
        <f aca="true" t="shared" si="0" ref="E10:J10">E8-E11</f>
        <v>4126</v>
      </c>
      <c r="F10" s="42">
        <f t="shared" si="0"/>
        <v>4126</v>
      </c>
      <c r="G10" s="42">
        <f t="shared" si="0"/>
        <v>4126</v>
      </c>
      <c r="H10" s="42">
        <f t="shared" si="0"/>
        <v>4126</v>
      </c>
      <c r="I10" s="42">
        <f t="shared" si="0"/>
        <v>4126</v>
      </c>
      <c r="J10" s="52">
        <f t="shared" si="0"/>
        <v>4126</v>
      </c>
    </row>
    <row r="11" spans="1:10" ht="12.75">
      <c r="A11" s="5"/>
      <c r="B11" s="5"/>
      <c r="C11" s="15"/>
      <c r="D11" s="25" t="s">
        <v>1</v>
      </c>
      <c r="E11" s="91">
        <f aca="true" t="shared" si="1" ref="E11:J11">IF((E8-(2/3*E7)-(E9*E7/6))&gt;E7,FLOOR(((E8-(2/3*E7)-(E9*E7/6))-(E7/3)),1),FLOOR(E8-(2/3*E7)-(E9*E7/6),3)*2/3)</f>
        <v>-4126</v>
      </c>
      <c r="F11" s="92">
        <f t="shared" si="1"/>
        <v>-4126</v>
      </c>
      <c r="G11" s="92">
        <f t="shared" si="1"/>
        <v>-4126</v>
      </c>
      <c r="H11" s="92">
        <f t="shared" si="1"/>
        <v>-4126</v>
      </c>
      <c r="I11" s="92">
        <f t="shared" si="1"/>
        <v>-4126</v>
      </c>
      <c r="J11" s="93">
        <f t="shared" si="1"/>
        <v>-4126</v>
      </c>
    </row>
    <row r="12" spans="1:10" ht="12.75">
      <c r="A12" s="5"/>
      <c r="B12" s="5"/>
      <c r="C12" s="15"/>
      <c r="D12" s="25" t="s">
        <v>11</v>
      </c>
      <c r="E12" s="88"/>
      <c r="F12" s="89"/>
      <c r="G12" s="89"/>
      <c r="H12" s="89"/>
      <c r="I12" s="89"/>
      <c r="J12" s="90"/>
    </row>
    <row r="13" spans="1:10" ht="12.75">
      <c r="A13" s="5"/>
      <c r="B13" s="5"/>
      <c r="C13" s="15"/>
      <c r="D13" s="25" t="s">
        <v>8</v>
      </c>
      <c r="E13" s="53"/>
      <c r="F13" s="44"/>
      <c r="G13" s="44"/>
      <c r="H13" s="44"/>
      <c r="I13" s="44"/>
      <c r="J13" s="54"/>
    </row>
    <row r="14" spans="1:10" ht="12.75">
      <c r="A14" s="5"/>
      <c r="B14" s="5"/>
      <c r="C14" s="15"/>
      <c r="D14" s="25" t="s">
        <v>9</v>
      </c>
      <c r="E14" s="51">
        <f aca="true" t="shared" si="2" ref="E14:J14">E11+E12+E13</f>
        <v>-4126</v>
      </c>
      <c r="F14" s="42">
        <f t="shared" si="2"/>
        <v>-4126</v>
      </c>
      <c r="G14" s="42">
        <f t="shared" si="2"/>
        <v>-4126</v>
      </c>
      <c r="H14" s="42">
        <f t="shared" si="2"/>
        <v>-4126</v>
      </c>
      <c r="I14" s="42">
        <f t="shared" si="2"/>
        <v>-4126</v>
      </c>
      <c r="J14" s="52">
        <f t="shared" si="2"/>
        <v>-4126</v>
      </c>
    </row>
    <row r="15" spans="1:10" ht="12.75">
      <c r="A15" s="5"/>
      <c r="B15" s="5"/>
      <c r="C15" s="15"/>
      <c r="D15" s="25" t="s">
        <v>3</v>
      </c>
      <c r="E15" s="55">
        <v>1089</v>
      </c>
      <c r="F15" s="45">
        <f>E15</f>
        <v>1089</v>
      </c>
      <c r="G15" s="45">
        <f>F15</f>
        <v>1089</v>
      </c>
      <c r="H15" s="45">
        <f>G15</f>
        <v>1089</v>
      </c>
      <c r="I15" s="45">
        <f>H15</f>
        <v>1089</v>
      </c>
      <c r="J15" s="56">
        <f>I15</f>
        <v>1089</v>
      </c>
    </row>
    <row r="16" spans="1:10" ht="12.75">
      <c r="A16" s="5"/>
      <c r="B16" s="5"/>
      <c r="C16" s="15"/>
      <c r="D16" s="25" t="s">
        <v>4</v>
      </c>
      <c r="E16" s="53"/>
      <c r="F16" s="44"/>
      <c r="G16" s="44"/>
      <c r="H16" s="44"/>
      <c r="I16" s="44"/>
      <c r="J16" s="54"/>
    </row>
    <row r="17" spans="1:10" ht="12.75">
      <c r="A17" s="5"/>
      <c r="B17" s="5"/>
      <c r="C17" s="15"/>
      <c r="D17" s="25" t="s">
        <v>10</v>
      </c>
      <c r="E17" s="57"/>
      <c r="F17" s="41"/>
      <c r="G17" s="41"/>
      <c r="H17" s="41"/>
      <c r="I17" s="41"/>
      <c r="J17" s="58"/>
    </row>
    <row r="18" spans="1:10" ht="13.5" thickBot="1">
      <c r="A18" s="15"/>
      <c r="B18" s="15"/>
      <c r="C18" s="15"/>
      <c r="D18" s="27" t="s">
        <v>6</v>
      </c>
      <c r="E18" s="39">
        <f>E14-E15-E16-E17</f>
        <v>-5215</v>
      </c>
      <c r="F18" s="40">
        <f>F14-F15-F16-F17</f>
        <v>-5215</v>
      </c>
      <c r="G18" s="40">
        <f>G14-G15-G16-G17</f>
        <v>-5215</v>
      </c>
      <c r="H18" s="40">
        <f>H14-H15-H16-H17</f>
        <v>-5215</v>
      </c>
      <c r="I18" s="40">
        <f>I14-I15-I16-I17</f>
        <v>-5215</v>
      </c>
      <c r="J18" s="36">
        <f>J14-J15-J16-J17</f>
        <v>-5215</v>
      </c>
    </row>
    <row r="19" spans="1:10" ht="13.5" thickBot="1">
      <c r="A19" s="35" t="s">
        <v>12</v>
      </c>
      <c r="B19" s="35" t="s">
        <v>20</v>
      </c>
      <c r="C19" s="21" t="s">
        <v>19</v>
      </c>
      <c r="D19" s="21" t="s">
        <v>7</v>
      </c>
      <c r="E19" s="15"/>
      <c r="F19" s="15"/>
      <c r="G19" s="15"/>
      <c r="H19" s="15"/>
      <c r="I19" s="15"/>
      <c r="J19" s="15"/>
    </row>
    <row r="20" spans="1:10" ht="12.75">
      <c r="A20" s="95">
        <v>1</v>
      </c>
      <c r="B20" s="82"/>
      <c r="C20" s="79"/>
      <c r="D20" s="99" t="e">
        <f>C20/C$35</f>
        <v>#DIV/0!</v>
      </c>
      <c r="E20" s="78" t="e">
        <f>E18*D20</f>
        <v>#DIV/0!</v>
      </c>
      <c r="F20" s="68" t="e">
        <f>F18*D20</f>
        <v>#DIV/0!</v>
      </c>
      <c r="G20" s="69" t="e">
        <f>G18*D20</f>
        <v>#DIV/0!</v>
      </c>
      <c r="H20" s="70" t="e">
        <f>H18*D20</f>
        <v>#DIV/0!</v>
      </c>
      <c r="I20" s="68" t="e">
        <f>I18*D20</f>
        <v>#DIV/0!</v>
      </c>
      <c r="J20" s="71" t="e">
        <f>J18*D20</f>
        <v>#DIV/0!</v>
      </c>
    </row>
    <row r="21" spans="1:10" ht="12.75">
      <c r="A21" s="96">
        <f>A20+1</f>
        <v>2</v>
      </c>
      <c r="B21" s="83"/>
      <c r="C21" s="80"/>
      <c r="D21" s="100" t="e">
        <f aca="true" t="shared" si="3" ref="D21:D34">C21/C$35</f>
        <v>#DIV/0!</v>
      </c>
      <c r="E21" s="73" t="e">
        <f>E18*D21</f>
        <v>#DIV/0!</v>
      </c>
      <c r="F21" s="72" t="e">
        <f>F18*D21</f>
        <v>#DIV/0!</v>
      </c>
      <c r="G21" s="72" t="e">
        <f>G18*D21</f>
        <v>#DIV/0!</v>
      </c>
      <c r="H21" s="73" t="e">
        <f>H18*D21</f>
        <v>#DIV/0!</v>
      </c>
      <c r="I21" s="72" t="e">
        <f>I18*D21</f>
        <v>#DIV/0!</v>
      </c>
      <c r="J21" s="74" t="e">
        <f>J18*D21</f>
        <v>#DIV/0!</v>
      </c>
    </row>
    <row r="22" spans="1:10" ht="12.75">
      <c r="A22" s="96">
        <f aca="true" t="shared" si="4" ref="A22:A34">A21+1</f>
        <v>3</v>
      </c>
      <c r="B22" s="44"/>
      <c r="C22" s="80"/>
      <c r="D22" s="100" t="e">
        <f t="shared" si="3"/>
        <v>#DIV/0!</v>
      </c>
      <c r="E22" s="73" t="e">
        <f>E18*D22</f>
        <v>#DIV/0!</v>
      </c>
      <c r="F22" s="72" t="e">
        <f>F18*D22</f>
        <v>#DIV/0!</v>
      </c>
      <c r="G22" s="72" t="e">
        <f>G18*D22</f>
        <v>#DIV/0!</v>
      </c>
      <c r="H22" s="73" t="e">
        <f>H18*D22</f>
        <v>#DIV/0!</v>
      </c>
      <c r="I22" s="72" t="e">
        <f>I18*D22</f>
        <v>#DIV/0!</v>
      </c>
      <c r="J22" s="74" t="e">
        <f>J18*D22</f>
        <v>#DIV/0!</v>
      </c>
    </row>
    <row r="23" spans="1:10" ht="12.75">
      <c r="A23" s="96">
        <f t="shared" si="4"/>
        <v>4</v>
      </c>
      <c r="B23" s="44"/>
      <c r="C23" s="80"/>
      <c r="D23" s="100" t="e">
        <f t="shared" si="3"/>
        <v>#DIV/0!</v>
      </c>
      <c r="E23" s="85" t="e">
        <f>E18*D23</f>
        <v>#DIV/0!</v>
      </c>
      <c r="F23" s="86" t="e">
        <f>F18*D23</f>
        <v>#DIV/0!</v>
      </c>
      <c r="G23" s="72" t="e">
        <f>G18*D23</f>
        <v>#DIV/0!</v>
      </c>
      <c r="H23" s="73" t="e">
        <f>H18*D23</f>
        <v>#DIV/0!</v>
      </c>
      <c r="I23" s="72" t="e">
        <f>I18*D23</f>
        <v>#DIV/0!</v>
      </c>
      <c r="J23" s="74" t="e">
        <f>J18*D23</f>
        <v>#DIV/0!</v>
      </c>
    </row>
    <row r="24" spans="1:10" ht="12.75">
      <c r="A24" s="96">
        <f t="shared" si="4"/>
        <v>5</v>
      </c>
      <c r="B24" s="44"/>
      <c r="C24" s="80"/>
      <c r="D24" s="100" t="e">
        <f t="shared" si="3"/>
        <v>#DIV/0!</v>
      </c>
      <c r="E24" s="73" t="e">
        <f>E18*D24</f>
        <v>#DIV/0!</v>
      </c>
      <c r="F24" s="72" t="e">
        <f>F18*D24</f>
        <v>#DIV/0!</v>
      </c>
      <c r="G24" s="72" t="e">
        <f>G18*D24</f>
        <v>#DIV/0!</v>
      </c>
      <c r="H24" s="73" t="e">
        <f>H18*D24</f>
        <v>#DIV/0!</v>
      </c>
      <c r="I24" s="72" t="e">
        <f>I18*D24</f>
        <v>#DIV/0!</v>
      </c>
      <c r="J24" s="74" t="e">
        <f>J18*D24</f>
        <v>#DIV/0!</v>
      </c>
    </row>
    <row r="25" spans="1:10" ht="12.75">
      <c r="A25" s="96">
        <f t="shared" si="4"/>
        <v>6</v>
      </c>
      <c r="B25" s="44"/>
      <c r="C25" s="80"/>
      <c r="D25" s="100" t="e">
        <f t="shared" si="3"/>
        <v>#DIV/0!</v>
      </c>
      <c r="E25" s="73" t="e">
        <f>E18*D25</f>
        <v>#DIV/0!</v>
      </c>
      <c r="F25" s="72" t="e">
        <f>F18*D25</f>
        <v>#DIV/0!</v>
      </c>
      <c r="G25" s="72" t="e">
        <f>G18*D25</f>
        <v>#DIV/0!</v>
      </c>
      <c r="H25" s="73" t="e">
        <f>H18*D25</f>
        <v>#DIV/0!</v>
      </c>
      <c r="I25" s="72" t="e">
        <f>I18*D25</f>
        <v>#DIV/0!</v>
      </c>
      <c r="J25" s="74" t="e">
        <f>J18*D25</f>
        <v>#DIV/0!</v>
      </c>
    </row>
    <row r="26" spans="1:10" ht="12.75">
      <c r="A26" s="96">
        <f t="shared" si="4"/>
        <v>7</v>
      </c>
      <c r="B26" s="44"/>
      <c r="C26" s="80"/>
      <c r="D26" s="100" t="e">
        <f t="shared" si="3"/>
        <v>#DIV/0!</v>
      </c>
      <c r="E26" s="73" t="e">
        <f>E18*D26</f>
        <v>#DIV/0!</v>
      </c>
      <c r="F26" s="72" t="e">
        <f>F18*D26</f>
        <v>#DIV/0!</v>
      </c>
      <c r="G26" s="72" t="e">
        <f>G18*D26</f>
        <v>#DIV/0!</v>
      </c>
      <c r="H26" s="73" t="e">
        <f>H18*D26</f>
        <v>#DIV/0!</v>
      </c>
      <c r="I26" s="72" t="e">
        <f>I18*D26</f>
        <v>#DIV/0!</v>
      </c>
      <c r="J26" s="74" t="e">
        <f>J18*D26</f>
        <v>#DIV/0!</v>
      </c>
    </row>
    <row r="27" spans="1:10" ht="12.75">
      <c r="A27" s="96">
        <f t="shared" si="4"/>
        <v>8</v>
      </c>
      <c r="B27" s="44"/>
      <c r="C27" s="80"/>
      <c r="D27" s="100" t="e">
        <f t="shared" si="3"/>
        <v>#DIV/0!</v>
      </c>
      <c r="E27" s="73" t="e">
        <f>E18*D27</f>
        <v>#DIV/0!</v>
      </c>
      <c r="F27" s="72" t="e">
        <f>F18*D27</f>
        <v>#DIV/0!</v>
      </c>
      <c r="G27" s="72" t="e">
        <f>G18*D27</f>
        <v>#DIV/0!</v>
      </c>
      <c r="H27" s="73" t="e">
        <f>H18*D27</f>
        <v>#DIV/0!</v>
      </c>
      <c r="I27" s="72" t="e">
        <f>I18*D27</f>
        <v>#DIV/0!</v>
      </c>
      <c r="J27" s="74" t="e">
        <f>J18*D27</f>
        <v>#DIV/0!</v>
      </c>
    </row>
    <row r="28" spans="1:10" ht="12.75">
      <c r="A28" s="96">
        <f t="shared" si="4"/>
        <v>9</v>
      </c>
      <c r="B28" s="44"/>
      <c r="C28" s="80"/>
      <c r="D28" s="100" t="e">
        <f t="shared" si="3"/>
        <v>#DIV/0!</v>
      </c>
      <c r="E28" s="73" t="e">
        <f>E18*D28</f>
        <v>#DIV/0!</v>
      </c>
      <c r="F28" s="72" t="e">
        <f>F18*D28</f>
        <v>#DIV/0!</v>
      </c>
      <c r="G28" s="72" t="e">
        <f>G18*D28</f>
        <v>#DIV/0!</v>
      </c>
      <c r="H28" s="73" t="e">
        <f>H18*D28</f>
        <v>#DIV/0!</v>
      </c>
      <c r="I28" s="72" t="e">
        <f>I18*D28</f>
        <v>#DIV/0!</v>
      </c>
      <c r="J28" s="74" t="e">
        <f>J18*D28</f>
        <v>#DIV/0!</v>
      </c>
    </row>
    <row r="29" spans="1:10" ht="12.75">
      <c r="A29" s="96">
        <f t="shared" si="4"/>
        <v>10</v>
      </c>
      <c r="B29" s="44"/>
      <c r="C29" s="80"/>
      <c r="D29" s="100" t="e">
        <f t="shared" si="3"/>
        <v>#DIV/0!</v>
      </c>
      <c r="E29" s="73" t="e">
        <f>E18*D29</f>
        <v>#DIV/0!</v>
      </c>
      <c r="F29" s="72" t="e">
        <f>F18*D29</f>
        <v>#DIV/0!</v>
      </c>
      <c r="G29" s="72" t="e">
        <f>G18*D29</f>
        <v>#DIV/0!</v>
      </c>
      <c r="H29" s="73" t="e">
        <f>H18*D29</f>
        <v>#DIV/0!</v>
      </c>
      <c r="I29" s="72" t="e">
        <f>I18*D29</f>
        <v>#DIV/0!</v>
      </c>
      <c r="J29" s="74" t="e">
        <f>J18*D29</f>
        <v>#DIV/0!</v>
      </c>
    </row>
    <row r="30" spans="1:10" ht="12.75">
      <c r="A30" s="96">
        <f t="shared" si="4"/>
        <v>11</v>
      </c>
      <c r="B30" s="44"/>
      <c r="C30" s="80"/>
      <c r="D30" s="100" t="e">
        <f t="shared" si="3"/>
        <v>#DIV/0!</v>
      </c>
      <c r="E30" s="73" t="e">
        <f>E18*D30</f>
        <v>#DIV/0!</v>
      </c>
      <c r="F30" s="72" t="e">
        <f>F18*D30</f>
        <v>#DIV/0!</v>
      </c>
      <c r="G30" s="72" t="e">
        <f>G18*D30</f>
        <v>#DIV/0!</v>
      </c>
      <c r="H30" s="73" t="e">
        <f>H18*D30</f>
        <v>#DIV/0!</v>
      </c>
      <c r="I30" s="72" t="e">
        <f>I18*D30</f>
        <v>#DIV/0!</v>
      </c>
      <c r="J30" s="74" t="e">
        <f>J18*D30</f>
        <v>#DIV/0!</v>
      </c>
    </row>
    <row r="31" spans="1:10" ht="12.75">
      <c r="A31" s="96">
        <f t="shared" si="4"/>
        <v>12</v>
      </c>
      <c r="B31" s="44"/>
      <c r="C31" s="80"/>
      <c r="D31" s="100" t="e">
        <f t="shared" si="3"/>
        <v>#DIV/0!</v>
      </c>
      <c r="E31" s="73" t="e">
        <f>E18*D31</f>
        <v>#DIV/0!</v>
      </c>
      <c r="F31" s="72" t="e">
        <f>F18*D31</f>
        <v>#DIV/0!</v>
      </c>
      <c r="G31" s="72" t="e">
        <f>G18*D31</f>
        <v>#DIV/0!</v>
      </c>
      <c r="H31" s="73" t="e">
        <f>H18*D31</f>
        <v>#DIV/0!</v>
      </c>
      <c r="I31" s="72" t="e">
        <f>I18*D31</f>
        <v>#DIV/0!</v>
      </c>
      <c r="J31" s="74" t="e">
        <f>J18*D31</f>
        <v>#DIV/0!</v>
      </c>
    </row>
    <row r="32" spans="1:10" ht="12.75">
      <c r="A32" s="96">
        <f t="shared" si="4"/>
        <v>13</v>
      </c>
      <c r="B32" s="44"/>
      <c r="C32" s="80"/>
      <c r="D32" s="100" t="e">
        <f t="shared" si="3"/>
        <v>#DIV/0!</v>
      </c>
      <c r="E32" s="73" t="e">
        <f>E18*D32</f>
        <v>#DIV/0!</v>
      </c>
      <c r="F32" s="72" t="e">
        <f>F18*D32</f>
        <v>#DIV/0!</v>
      </c>
      <c r="G32" s="72" t="e">
        <f>G18*D32</f>
        <v>#DIV/0!</v>
      </c>
      <c r="H32" s="73" t="e">
        <f>H18*D32</f>
        <v>#DIV/0!</v>
      </c>
      <c r="I32" s="72" t="e">
        <f>I18*H32</f>
        <v>#DIV/0!</v>
      </c>
      <c r="J32" s="74" t="e">
        <f>J18*D32</f>
        <v>#DIV/0!</v>
      </c>
    </row>
    <row r="33" spans="1:10" ht="12.75">
      <c r="A33" s="96">
        <f t="shared" si="4"/>
        <v>14</v>
      </c>
      <c r="B33" s="44"/>
      <c r="C33" s="80"/>
      <c r="D33" s="100" t="e">
        <f t="shared" si="3"/>
        <v>#DIV/0!</v>
      </c>
      <c r="E33" s="73" t="e">
        <f aca="true" t="shared" si="5" ref="E33:J33">E18*D33</f>
        <v>#DIV/0!</v>
      </c>
      <c r="F33" s="72" t="e">
        <f t="shared" si="5"/>
        <v>#DIV/0!</v>
      </c>
      <c r="G33" s="72" t="e">
        <f t="shared" si="5"/>
        <v>#DIV/0!</v>
      </c>
      <c r="H33" s="73" t="e">
        <f t="shared" si="5"/>
        <v>#DIV/0!</v>
      </c>
      <c r="I33" s="72" t="e">
        <f t="shared" si="5"/>
        <v>#DIV/0!</v>
      </c>
      <c r="J33" s="74" t="e">
        <f t="shared" si="5"/>
        <v>#DIV/0!</v>
      </c>
    </row>
    <row r="34" spans="1:10" ht="13.5" thickBot="1">
      <c r="A34" s="97">
        <f t="shared" si="4"/>
        <v>15</v>
      </c>
      <c r="B34" s="84"/>
      <c r="C34" s="81"/>
      <c r="D34" s="101" t="e">
        <f t="shared" si="3"/>
        <v>#DIV/0!</v>
      </c>
      <c r="E34" s="76" t="e">
        <f aca="true" t="shared" si="6" ref="E34:J34">E18*D34</f>
        <v>#DIV/0!</v>
      </c>
      <c r="F34" s="75" t="e">
        <f t="shared" si="6"/>
        <v>#DIV/0!</v>
      </c>
      <c r="G34" s="75" t="e">
        <f t="shared" si="6"/>
        <v>#DIV/0!</v>
      </c>
      <c r="H34" s="76" t="e">
        <f t="shared" si="6"/>
        <v>#DIV/0!</v>
      </c>
      <c r="I34" s="75" t="e">
        <f t="shared" si="6"/>
        <v>#DIV/0!</v>
      </c>
      <c r="J34" s="77" t="e">
        <f t="shared" si="6"/>
        <v>#DIV/0!</v>
      </c>
    </row>
    <row r="35" spans="1:10" ht="12.75">
      <c r="A35" s="15" t="s">
        <v>22</v>
      </c>
      <c r="B35" s="14"/>
      <c r="C35" s="98">
        <f>SUM(C20:C34)</f>
        <v>0</v>
      </c>
      <c r="D35" s="34" t="s">
        <v>30</v>
      </c>
      <c r="E35" s="33">
        <f>E18+PR8!J35</f>
        <v>-255535</v>
      </c>
      <c r="F35" s="33">
        <f>F18+E35</f>
        <v>-260750</v>
      </c>
      <c r="G35" s="33">
        <f>G18+F35</f>
        <v>-265965</v>
      </c>
      <c r="H35" s="33">
        <f>H18+G35</f>
        <v>-271180</v>
      </c>
      <c r="I35" s="33">
        <f>I18+H35</f>
        <v>-276395</v>
      </c>
      <c r="J35" s="33">
        <f>J18+I35</f>
        <v>-281610</v>
      </c>
    </row>
    <row r="36" spans="2:10" ht="12.75" customHeight="1">
      <c r="B36" s="15"/>
      <c r="C36" s="33"/>
      <c r="D36" s="34" t="s">
        <v>23</v>
      </c>
      <c r="E36" s="26" t="e">
        <f aca="true" t="shared" si="7" ref="E36:J36">E35/$C$35</f>
        <v>#DIV/0!</v>
      </c>
      <c r="F36" s="26" t="e">
        <f t="shared" si="7"/>
        <v>#DIV/0!</v>
      </c>
      <c r="G36" s="26" t="e">
        <f t="shared" si="7"/>
        <v>#DIV/0!</v>
      </c>
      <c r="H36" s="26" t="e">
        <f t="shared" si="7"/>
        <v>#DIV/0!</v>
      </c>
      <c r="I36" s="26" t="e">
        <f t="shared" si="7"/>
        <v>#DIV/0!</v>
      </c>
      <c r="J36" s="26" t="e">
        <f t="shared" si="7"/>
        <v>#DIV/0!</v>
      </c>
    </row>
    <row r="37" spans="1:10" ht="12.75">
      <c r="A37" s="5"/>
      <c r="B37" s="5"/>
      <c r="C37" s="15"/>
      <c r="D37" s="26" t="s">
        <v>26</v>
      </c>
      <c r="E37" s="26" t="e">
        <f aca="true" t="shared" si="8" ref="E37:J37">E36*60/E38</f>
        <v>#DIV/0!</v>
      </c>
      <c r="F37" s="26" t="e">
        <f t="shared" si="8"/>
        <v>#DIV/0!</v>
      </c>
      <c r="G37" s="26" t="e">
        <f t="shared" si="8"/>
        <v>#DIV/0!</v>
      </c>
      <c r="H37" s="26" t="e">
        <f t="shared" si="8"/>
        <v>#DIV/0!</v>
      </c>
      <c r="I37" s="26" t="e">
        <f t="shared" si="8"/>
        <v>#DIV/0!</v>
      </c>
      <c r="J37" s="26" t="e">
        <f t="shared" si="8"/>
        <v>#DIV/0!</v>
      </c>
    </row>
    <row r="38" spans="1:10" ht="12.75" customHeight="1">
      <c r="A38" s="5" t="s">
        <v>27</v>
      </c>
      <c r="B38" s="5"/>
      <c r="C38" s="5"/>
      <c r="D38" s="2"/>
      <c r="E38" s="5">
        <v>49</v>
      </c>
      <c r="F38" s="5">
        <f>E38+1</f>
        <v>50</v>
      </c>
      <c r="G38" s="5">
        <f>F38+1</f>
        <v>51</v>
      </c>
      <c r="H38" s="5">
        <f>G38+1</f>
        <v>52</v>
      </c>
      <c r="I38" s="5">
        <f>H38+1</f>
        <v>53</v>
      </c>
      <c r="J38" s="5">
        <f>I38+1</f>
        <v>54</v>
      </c>
    </row>
    <row r="39" spans="1:10" ht="4.5" customHeight="1">
      <c r="A39" s="5"/>
      <c r="B39" s="5"/>
      <c r="C39" s="5"/>
      <c r="D39" s="2"/>
      <c r="E39" s="5"/>
      <c r="F39" s="5"/>
      <c r="G39" s="5"/>
      <c r="H39" s="5"/>
      <c r="I39" s="5"/>
      <c r="J39" s="5"/>
    </row>
    <row r="40" spans="1:10" ht="12.75">
      <c r="A40" s="31" t="s">
        <v>28</v>
      </c>
      <c r="B40" s="7"/>
      <c r="C40" s="23"/>
      <c r="D40" s="24"/>
      <c r="E40" s="23"/>
      <c r="F40" s="23"/>
      <c r="G40" s="23"/>
      <c r="H40" s="23"/>
      <c r="I40" s="23"/>
      <c r="J40" s="8"/>
    </row>
    <row r="41" spans="1:10" ht="12.75">
      <c r="A41" s="25"/>
      <c r="B41" s="15"/>
      <c r="C41" s="15"/>
      <c r="D41" s="26"/>
      <c r="E41" s="15"/>
      <c r="F41" s="15"/>
      <c r="G41" s="15"/>
      <c r="H41" s="15"/>
      <c r="I41" s="15"/>
      <c r="J41" s="6"/>
    </row>
    <row r="42" spans="1:10" ht="12.75">
      <c r="A42" s="25"/>
      <c r="B42" s="15"/>
      <c r="C42" s="15"/>
      <c r="D42" s="26"/>
      <c r="E42" s="15"/>
      <c r="F42" s="15"/>
      <c r="G42" s="15"/>
      <c r="H42" s="15"/>
      <c r="I42" s="15"/>
      <c r="J42" s="6"/>
    </row>
    <row r="43" spans="1:10" ht="12.75">
      <c r="A43" s="25"/>
      <c r="B43" s="15"/>
      <c r="C43" s="15"/>
      <c r="D43" s="26"/>
      <c r="E43" s="15"/>
      <c r="F43" s="15"/>
      <c r="G43" s="15"/>
      <c r="H43" s="15"/>
      <c r="I43" s="15"/>
      <c r="J43" s="6"/>
    </row>
    <row r="44" spans="1:10" ht="12.75">
      <c r="A44" s="25"/>
      <c r="B44" s="15"/>
      <c r="C44" s="15"/>
      <c r="D44" s="26"/>
      <c r="E44" s="15"/>
      <c r="F44" s="15"/>
      <c r="G44" s="15"/>
      <c r="H44" s="15"/>
      <c r="I44" s="15"/>
      <c r="J44" s="6"/>
    </row>
    <row r="45" spans="1:10" ht="12.75">
      <c r="A45" s="25"/>
      <c r="B45" s="15"/>
      <c r="C45" s="15"/>
      <c r="D45" s="26"/>
      <c r="E45" s="15"/>
      <c r="F45" s="15"/>
      <c r="G45" s="15"/>
      <c r="H45" s="15"/>
      <c r="I45" s="15"/>
      <c r="J45" s="6"/>
    </row>
    <row r="46" spans="1:10" ht="12.75">
      <c r="A46" s="25"/>
      <c r="B46" s="15"/>
      <c r="C46" s="15"/>
      <c r="D46" s="26"/>
      <c r="E46" s="15"/>
      <c r="F46" s="15"/>
      <c r="G46" s="15"/>
      <c r="H46" s="15"/>
      <c r="I46" s="15"/>
      <c r="J46" s="6"/>
    </row>
    <row r="47" spans="1:10" ht="12.75">
      <c r="A47" s="25"/>
      <c r="B47" s="15"/>
      <c r="C47" s="15"/>
      <c r="D47" s="26"/>
      <c r="E47" s="15"/>
      <c r="F47" s="15"/>
      <c r="G47" s="15"/>
      <c r="H47" s="15"/>
      <c r="I47" s="15"/>
      <c r="J47" s="6"/>
    </row>
    <row r="48" spans="1:10" ht="12.75">
      <c r="A48" s="25"/>
      <c r="B48" s="15"/>
      <c r="C48" s="15"/>
      <c r="D48" s="26"/>
      <c r="E48" s="15"/>
      <c r="F48" s="15"/>
      <c r="G48" s="15"/>
      <c r="H48" s="15"/>
      <c r="I48" s="15"/>
      <c r="J48" s="6"/>
    </row>
    <row r="49" spans="1:10" ht="12.75">
      <c r="A49" s="27"/>
      <c r="B49" s="28"/>
      <c r="C49" s="28"/>
      <c r="D49" s="29"/>
      <c r="E49" s="28"/>
      <c r="F49" s="28"/>
      <c r="G49" s="28"/>
      <c r="H49" s="28"/>
      <c r="I49" s="28"/>
      <c r="J49" s="30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116" t="s">
        <v>21</v>
      </c>
      <c r="B51" s="116"/>
      <c r="C51" s="116"/>
      <c r="D51" s="116"/>
      <c r="E51" s="116"/>
      <c r="F51" s="116"/>
      <c r="G51" s="9"/>
      <c r="H51" s="9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.75">
      <c r="A55" s="117"/>
      <c r="B55" s="117"/>
      <c r="C55" s="117"/>
      <c r="D55" s="117"/>
      <c r="E55" s="10"/>
      <c r="F55" s="28"/>
      <c r="G55" s="28"/>
      <c r="H55" s="117"/>
      <c r="I55" s="117"/>
      <c r="J55" s="117"/>
    </row>
    <row r="56" spans="1:10" ht="12.75">
      <c r="A56" s="115" t="s">
        <v>24</v>
      </c>
      <c r="B56" s="115"/>
      <c r="C56" s="110"/>
      <c r="D56" s="110"/>
      <c r="E56" s="10"/>
      <c r="F56" s="5" t="s">
        <v>25</v>
      </c>
      <c r="G56" s="5"/>
      <c r="H56" s="110"/>
      <c r="I56" s="110"/>
      <c r="J56" s="110"/>
    </row>
    <row r="57" spans="1:10" ht="12.75">
      <c r="A57" s="5"/>
      <c r="B57" s="5"/>
      <c r="C57" s="5"/>
      <c r="D57" s="5"/>
      <c r="E57" s="5"/>
      <c r="F57" s="5"/>
      <c r="G57" s="5"/>
      <c r="H57" s="5"/>
      <c r="I57" s="5"/>
      <c r="J57" s="5"/>
    </row>
    <row r="65" ht="12.75">
      <c r="D65" s="4"/>
    </row>
  </sheetData>
  <sheetProtection/>
  <mergeCells count="10">
    <mergeCell ref="B2:D2"/>
    <mergeCell ref="E2:H2"/>
    <mergeCell ref="B4:C4"/>
    <mergeCell ref="B3:D3"/>
    <mergeCell ref="A56:B56"/>
    <mergeCell ref="C56:D56"/>
    <mergeCell ref="H56:J56"/>
    <mergeCell ref="A51:F51"/>
    <mergeCell ref="A55:D55"/>
    <mergeCell ref="H55:J55"/>
  </mergeCells>
  <printOptions/>
  <pageMargins left="0.5905511811023623" right="0.5905511811023623" top="0.984251968503937" bottom="0.984251968503937" header="0.5118110236220472" footer="0.5118110236220472"/>
  <pageSetup errors="blank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Plačková Liběna</cp:lastModifiedBy>
  <cp:lastPrinted>2010-07-29T11:19:23Z</cp:lastPrinted>
  <dcterms:created xsi:type="dcterms:W3CDTF">2010-05-16T06:14:10Z</dcterms:created>
  <dcterms:modified xsi:type="dcterms:W3CDTF">2014-07-31T10:28:19Z</dcterms:modified>
  <cp:category/>
  <cp:version/>
  <cp:contentType/>
  <cp:contentStatus/>
</cp:coreProperties>
</file>