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lackova\Desktop\"/>
    </mc:Choice>
  </mc:AlternateContent>
  <bookViews>
    <workbookView xWindow="0" yWindow="0" windowWidth="16380" windowHeight="8190" tabRatio="311" activeTab="1"/>
  </bookViews>
  <sheets>
    <sheet name="Jednotlivec" sheetId="1" r:id="rId1"/>
    <sheet name="Manželé" sheetId="2" r:id="rId2"/>
    <sheet name="List1" sheetId="3" r:id="rId3"/>
  </sheets>
  <calcPr calcId="162913" iterateDelta="1E-4"/>
</workbook>
</file>

<file path=xl/calcChain.xml><?xml version="1.0" encoding="utf-8"?>
<calcChain xmlns="http://schemas.openxmlformats.org/spreadsheetml/2006/main">
  <c r="G5" i="2" l="1"/>
  <c r="K7" i="2" l="1"/>
  <c r="K3" i="2"/>
  <c r="I7" i="1"/>
  <c r="A25" i="2"/>
  <c r="K12" i="2"/>
  <c r="G11" i="2"/>
  <c r="B11" i="2"/>
  <c r="H5" i="2"/>
  <c r="A29" i="1"/>
  <c r="I3" i="1" s="1"/>
  <c r="I11" i="1"/>
  <c r="F9" i="1"/>
  <c r="B6" i="1"/>
  <c r="D5" i="2" l="1"/>
  <c r="D4" i="2" s="1"/>
  <c r="B5" i="2"/>
  <c r="F4" i="1"/>
  <c r="B4" i="1" s="1"/>
  <c r="B3" i="1" s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<sst xmlns="http://schemas.openxmlformats.org/spreadsheetml/2006/main" count="77" uniqueCount="40">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</sst>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A36" zoomScale="130" zoomScaleNormal="130" workbookViewId="0">
      <selection activeCell="E15" sqref="E15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4.710937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>
        <v>0</v>
      </c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5250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IF((B2-CEILING(3/4*I11,1)-(F2*I11/4))&gt;F4,FLOOR(((B2-(3/4*I11)-(F2*I11/4))-(FLOOR(F4,3)/3)),1),FLOOR(B2-(3/4*I11)-(F2*I11/4),3)*2/3)</f>
        <v>-5250</v>
      </c>
      <c r="C4" s="1"/>
      <c r="D4" s="1"/>
      <c r="E4" s="1" t="s">
        <v>9</v>
      </c>
      <c r="F4" s="8">
        <f>2*(I11)</f>
        <v>20994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5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4" customHeight="1" x14ac:dyDescent="0.2">
      <c r="A7" s="2" t="s">
        <v>15</v>
      </c>
      <c r="B7" s="4">
        <v>0</v>
      </c>
      <c r="C7" s="1"/>
      <c r="D7" s="1"/>
      <c r="E7" s="6" t="s">
        <v>16</v>
      </c>
      <c r="F7" s="4">
        <v>0</v>
      </c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0</v>
      </c>
      <c r="G9" s="1"/>
      <c r="H9" s="1" t="s">
        <v>20</v>
      </c>
      <c r="I9" s="11">
        <v>3860</v>
      </c>
      <c r="J9">
        <v>3410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6637</v>
      </c>
    </row>
    <row r="11" spans="1:10" x14ac:dyDescent="0.2">
      <c r="A11" s="2" t="s">
        <v>22</v>
      </c>
      <c r="B11" s="13">
        <f>B4-B6-B7+B9</f>
        <v>-6339</v>
      </c>
      <c r="C11" s="13">
        <f>B11*60-F9-I4-I3-I7-I12</f>
        <v>-385180</v>
      </c>
      <c r="D11" s="1"/>
      <c r="E11" s="1" t="s">
        <v>23</v>
      </c>
      <c r="F11" s="13">
        <f>C11/60</f>
        <v>-6419.666666666667</v>
      </c>
      <c r="G11" s="1"/>
      <c r="H11" s="1" t="s">
        <v>24</v>
      </c>
      <c r="I11" s="1">
        <f>I9+I10</f>
        <v>10497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39</v>
      </c>
      <c r="I12" s="1">
        <v>0</v>
      </c>
    </row>
    <row r="13" spans="1:10" x14ac:dyDescent="0.2">
      <c r="A13" s="2"/>
      <c r="B13" s="1"/>
      <c r="C13" s="1" t="s">
        <v>25</v>
      </c>
      <c r="D13" s="1"/>
      <c r="E13" s="1">
        <f>C11/3*10</f>
        <v>-1283933.3333333333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0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 t="e">
        <f>C11/E15</f>
        <v>#DIV/0!</v>
      </c>
      <c r="F17" s="1"/>
      <c r="G17" s="36" t="e">
        <f>E17/5*3</f>
        <v>#DIV/0!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tabSelected="1" zoomScale="130" zoomScaleNormal="130" workbookViewId="0">
      <selection activeCell="F18" sqref="F18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3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3" ht="30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3" x14ac:dyDescent="0.2">
      <c r="A3" s="18" t="s">
        <v>36</v>
      </c>
      <c r="B3" s="19">
        <v>0</v>
      </c>
      <c r="C3"/>
      <c r="D3" s="19">
        <v>0</v>
      </c>
      <c r="E3"/>
      <c r="F3" s="17" t="s">
        <v>3</v>
      </c>
      <c r="G3" s="19">
        <v>1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3" x14ac:dyDescent="0.2">
      <c r="A4" s="18" t="s">
        <v>6</v>
      </c>
      <c r="B4" s="21">
        <f>B3-B5</f>
        <v>6998</v>
      </c>
      <c r="C4"/>
      <c r="D4" s="21">
        <f>D3-D5</f>
        <v>6998</v>
      </c>
      <c r="E4"/>
      <c r="F4"/>
      <c r="G4"/>
      <c r="H4"/>
      <c r="J4" s="17" t="s">
        <v>10</v>
      </c>
      <c r="K4"/>
      <c r="L4"/>
    </row>
    <row r="5" spans="1:13" x14ac:dyDescent="0.2">
      <c r="A5" s="18" t="s">
        <v>8</v>
      </c>
      <c r="B5" s="22">
        <f>IF((B3-CEILING(3/4*K12,1)-(G3*K12/4))&gt;G5,FLOOR(((B3-(3/4*K12)-(G3*K12/4))-(FLOOR(G5,3)/3)),1),FLOOR(B3-(3/4*K12)-(G3*K12/4),3)*2/3)</f>
        <v>-6998</v>
      </c>
      <c r="C5"/>
      <c r="D5" s="22">
        <f>IF((D3-CEILING(3/4*K12,1)-(H3*K12/4))&gt;G5,FLOOR(((D3-(3/4*K12)-(H3*K12/4))-(FLOOR(G5,3)/3)),1),FLOOR(D3-(3/4*K12)-(H3*K12/4),3)*2/3)</f>
        <v>-6998</v>
      </c>
      <c r="E5"/>
      <c r="F5" s="17" t="s">
        <v>37</v>
      </c>
      <c r="G5" s="23">
        <f>2*(K10+K11)</f>
        <v>20994</v>
      </c>
      <c r="H5" s="23">
        <f>2*(K10+K11)</f>
        <v>20994</v>
      </c>
      <c r="J5"/>
      <c r="K5"/>
      <c r="L5"/>
    </row>
    <row r="6" spans="1:13" ht="27.75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3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3" x14ac:dyDescent="0.2">
      <c r="A8" s="18"/>
      <c r="B8" s="24"/>
      <c r="C8"/>
      <c r="D8" s="24"/>
      <c r="E8"/>
      <c r="F8"/>
      <c r="G8"/>
      <c r="J8"/>
      <c r="K8"/>
    </row>
    <row r="9" spans="1:13" ht="25.5" x14ac:dyDescent="0.2">
      <c r="A9" s="18" t="s">
        <v>38</v>
      </c>
      <c r="B9" s="24">
        <f>IF(B5&lt;0,0,B5)+IF(D5&lt;0,0,D5)+B7</f>
        <v>0</v>
      </c>
      <c r="C9"/>
      <c r="D9" s="24"/>
      <c r="E9"/>
      <c r="F9" s="20" t="s">
        <v>16</v>
      </c>
      <c r="G9" s="19">
        <v>0</v>
      </c>
      <c r="J9"/>
      <c r="K9"/>
    </row>
    <row r="10" spans="1:13" x14ac:dyDescent="0.2">
      <c r="A10" s="28"/>
      <c r="B10"/>
      <c r="C10"/>
      <c r="D10"/>
      <c r="E10"/>
      <c r="F10"/>
      <c r="G10"/>
      <c r="J10" s="1" t="s">
        <v>20</v>
      </c>
      <c r="K10" s="11">
        <v>3860</v>
      </c>
      <c r="M10" s="17">
        <v>3410</v>
      </c>
    </row>
    <row r="11" spans="1:13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v>6637</v>
      </c>
    </row>
    <row r="12" spans="1:13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10497</v>
      </c>
    </row>
    <row r="13" spans="1:13" x14ac:dyDescent="0.2">
      <c r="A13" s="28"/>
      <c r="B13"/>
      <c r="C13"/>
      <c r="D13"/>
      <c r="E13"/>
      <c r="F13"/>
      <c r="J13" s="27" t="s">
        <v>39</v>
      </c>
      <c r="K13" s="17">
        <v>0</v>
      </c>
    </row>
    <row r="14" spans="1:13" x14ac:dyDescent="0.2">
      <c r="A14" s="28" t="s">
        <v>22</v>
      </c>
      <c r="B14" s="29">
        <f>B9-B11-B12</f>
        <v>-1633.5</v>
      </c>
      <c r="C14" s="29">
        <f>B14*60-G11-K3-K4-K7-K13</f>
        <v>-98010</v>
      </c>
      <c r="E14" s="17" t="s">
        <v>23</v>
      </c>
      <c r="F14" s="29">
        <f>C14/60</f>
        <v>-1633.5</v>
      </c>
    </row>
    <row r="15" spans="1:13" x14ac:dyDescent="0.2">
      <c r="A15" s="28"/>
      <c r="B15"/>
      <c r="C15"/>
      <c r="F15"/>
    </row>
    <row r="16" spans="1:13" x14ac:dyDescent="0.2">
      <c r="A16" s="28"/>
      <c r="B16"/>
      <c r="C16" s="17" t="s">
        <v>25</v>
      </c>
      <c r="F16" s="17">
        <f>C14/3*10</f>
        <v>-326700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 t="e">
        <f>C14/F18</f>
        <v>#DIV/0!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Plačková Liběna</cp:lastModifiedBy>
  <cp:revision>0</cp:revision>
  <cp:lastPrinted>2010-03-31T11:57:08Z</cp:lastPrinted>
  <dcterms:created xsi:type="dcterms:W3CDTF">2008-03-31T12:32:28Z</dcterms:created>
  <dcterms:modified xsi:type="dcterms:W3CDTF">2021-04-01T05:27:58Z</dcterms:modified>
</cp:coreProperties>
</file>